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210" windowHeight="11550" activeTab="0"/>
  </bookViews>
  <sheets>
    <sheet name="Simple Interest" sheetId="1" r:id="rId1"/>
    <sheet name="Compound Interest" sheetId="2" r:id="rId2"/>
    <sheet name="Comparing Interests" sheetId="3" r:id="rId3"/>
  </sheets>
  <definedNames/>
  <calcPr fullCalcOnLoad="1"/>
</workbook>
</file>

<file path=xl/sharedStrings.xml><?xml version="1.0" encoding="utf-8"?>
<sst xmlns="http://schemas.openxmlformats.org/spreadsheetml/2006/main" count="52" uniqueCount="7">
  <si>
    <t>Interest</t>
  </si>
  <si>
    <t>Simple Interest</t>
  </si>
  <si>
    <t>Compound Interest</t>
  </si>
  <si>
    <t>Year</t>
  </si>
  <si>
    <t>Start of year</t>
  </si>
  <si>
    <t xml:space="preserve">
End of year</t>
  </si>
  <si>
    <t xml:space="preserve">      Amount in account at end of year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</si>
</sst>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b/>
      <i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Bar chart to compare simple and compound Interest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1975"/>
          <c:w val="0.677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'Comparing Interests'!$C$14</c:f>
              <c:strCache>
                <c:ptCount val="1"/>
                <c:pt idx="0">
                  <c:v>Simple Interest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'Comparing Interests'!$C$15:$C$19</c:f>
              <c:numCache/>
            </c:numRef>
          </c:val>
        </c:ser>
        <c:ser>
          <c:idx val="2"/>
          <c:order val="1"/>
          <c:tx>
            <c:strRef>
              <c:f>'Comparing Interests'!$D$14</c:f>
              <c:strCache>
                <c:ptCount val="1"/>
                <c:pt idx="0">
                  <c:v>Compound Interest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'Comparing Interests'!$D$15:$D$19</c:f>
              <c:numCache/>
            </c:numRef>
          </c:val>
        </c:ser>
        <c:axId val="39556203"/>
        <c:axId val="20461508"/>
      </c:barChart>
      <c:catAx>
        <c:axId val="39556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Number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 val="autoZero"/>
        <c:auto val="1"/>
        <c:lblOffset val="100"/>
        <c:tickLblSkip val="1"/>
        <c:noMultiLvlLbl val="0"/>
      </c:catAx>
      <c:valAx>
        <c:axId val="20461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Amount in £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47325"/>
          <c:w val="0.2457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5</xdr:col>
      <xdr:colOff>314325</xdr:colOff>
      <xdr:row>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571500"/>
          <a:ext cx="371475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is the same every year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work out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Work out the interest for the first year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Multiply by the number of years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the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amount in the account,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the total interest to the original amount in the account</a:t>
          </a:r>
        </a:p>
      </xdr:txBody>
    </xdr:sp>
    <xdr:clientData/>
  </xdr:twoCellAnchor>
  <xdr:twoCellAnchor>
    <xdr:from>
      <xdr:col>6</xdr:col>
      <xdr:colOff>0</xdr:colOff>
      <xdr:row>3</xdr:row>
      <xdr:rowOff>57150</xdr:rowOff>
    </xdr:from>
    <xdr:to>
      <xdr:col>11</xdr:col>
      <xdr:colOff>485775</xdr:colOff>
      <xdr:row>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05275" y="571500"/>
          <a:ext cx="45434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simple interest on £300 at 4% for 5 years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Interest for 1 year = 4/100 × 300 = £12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Total interest after 5 years = 5 × £12 = £60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that the total amount in the account after 5 years is £300 + £60 = £360</a:t>
          </a:r>
        </a:p>
      </xdr:txBody>
    </xdr:sp>
    <xdr:clientData/>
  </xdr:twoCellAnchor>
  <xdr:twoCellAnchor>
    <xdr:from>
      <xdr:col>1</xdr:col>
      <xdr:colOff>0</xdr:colOff>
      <xdr:row>10</xdr:row>
      <xdr:rowOff>57150</xdr:rowOff>
    </xdr:from>
    <xdr:to>
      <xdr:col>5</xdr:col>
      <xdr:colOff>0</xdr:colOff>
      <xdr:row>16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0" y="1800225"/>
          <a:ext cx="3400425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simple interest on £450 at 3.5% for 5 years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Interest for 1 year = 3.5/100 × 450 = £15.75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Total interest after 5 years = 5 × £15.75 = £78.75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amount in the account is £450 + £78.75 = £528.75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set this out in a spreadsheet</a:t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9</xdr:col>
      <xdr:colOff>866775</xdr:colOff>
      <xdr:row>16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05275" y="1562100"/>
          <a:ext cx="3438525" cy="1228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Exercise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tables below for the simple interest on: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£600 at 4.2% for 5 years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£250 at 3.8% for 5 years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£420 at 2.5% for 5 years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£325 at 5.1% for 5 years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£510 at 4.7% for 5 years</a:t>
          </a:r>
        </a:p>
      </xdr:txBody>
    </xdr:sp>
    <xdr:clientData/>
  </xdr:twoCellAnchor>
  <xdr:twoCellAnchor>
    <xdr:from>
      <xdr:col>0</xdr:col>
      <xdr:colOff>95250</xdr:colOff>
      <xdr:row>50</xdr:row>
      <xdr:rowOff>114300</xdr:rowOff>
    </xdr:from>
    <xdr:to>
      <xdr:col>3</xdr:col>
      <xdr:colOff>361950</xdr:colOff>
      <xdr:row>55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0" y="9858375"/>
          <a:ext cx="195262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 to give answers correct to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two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decimal places i.e. to the nearest penny</a:t>
          </a:r>
        </a:p>
      </xdr:txBody>
    </xdr:sp>
    <xdr:clientData/>
  </xdr:twoCellAnchor>
  <xdr:oneCellAnchor>
    <xdr:from>
      <xdr:col>10</xdr:col>
      <xdr:colOff>361950</xdr:colOff>
      <xdr:row>30</xdr:row>
      <xdr:rowOff>133350</xdr:rowOff>
    </xdr:from>
    <xdr:ext cx="76200" cy="276225"/>
    <xdr:sp fLocksText="0">
      <xdr:nvSpPr>
        <xdr:cNvPr id="6" name="Text Box 6"/>
        <xdr:cNvSpPr txBox="1">
          <a:spLocks noChangeArrowheads="1"/>
        </xdr:cNvSpPr>
      </xdr:nvSpPr>
      <xdr:spPr>
        <a:xfrm>
          <a:off x="7915275" y="5610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23</xdr:row>
      <xdr:rowOff>19050</xdr:rowOff>
    </xdr:from>
    <xdr:to>
      <xdr:col>10</xdr:col>
      <xdr:colOff>0</xdr:colOff>
      <xdr:row>25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05275" y="4162425"/>
          <a:ext cx="3448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£726 - £600 = £126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5</xdr:col>
      <xdr:colOff>9525</xdr:colOff>
      <xdr:row>39</xdr:row>
      <xdr:rowOff>123825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4775" y="7191375"/>
          <a:ext cx="34004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£297.50 - £250 = £47.50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10</xdr:col>
      <xdr:colOff>0</xdr:colOff>
      <xdr:row>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14800" y="7200900"/>
          <a:ext cx="3438525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£472.50 - £420 = £52.50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9525</xdr:colOff>
      <xdr:row>49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5250" y="9286875"/>
          <a:ext cx="34099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£407.90 - £325 = £82.90</a:t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10</xdr:col>
      <xdr:colOff>9525</xdr:colOff>
      <xdr:row>49</xdr:row>
      <xdr:rowOff>133350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105275" y="9286875"/>
          <a:ext cx="3457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Simple Interest = £629.85 - £510 = £119.85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390525</xdr:colOff>
      <xdr:row>2</xdr:row>
      <xdr:rowOff>9525</xdr:rowOff>
    </xdr:to>
    <xdr:pic>
      <xdr:nvPicPr>
        <xdr:cNvPr id="12" name="Picture 3" descr="FSMA Archimedes header bl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72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5</xdr:col>
      <xdr:colOff>0</xdr:colOff>
      <xdr:row>1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8100"/>
          <a:ext cx="3495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Simple</a:t>
          </a:r>
          <a:r>
            <a:rPr lang="en-US" cap="none" sz="1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and compound interest: answers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7</xdr:col>
      <xdr:colOff>381000</xdr:colOff>
      <xdr:row>15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57150"/>
          <a:ext cx="4962525" cy="2476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will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increase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every year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amount in the account increases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work out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Work out the interest for the first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Add it on to the amount in the account at the beggining of the year. This will be the amount in the account at the beginning of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Work out the interest for the second year.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Add it on to the amount in the account at the beginning of the second year.  This will be the amount in the account at the beginning of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year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Work out the interest for the third year - etc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find the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 interest, either: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 up the interest for each of the years,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subtract the original amount in the account from the final amount in the account</a:t>
          </a:r>
        </a:p>
      </xdr:txBody>
    </xdr:sp>
    <xdr:clientData/>
  </xdr:twoCellAnchor>
  <xdr:twoCellAnchor>
    <xdr:from>
      <xdr:col>8</xdr:col>
      <xdr:colOff>57150</xdr:colOff>
      <xdr:row>0</xdr:row>
      <xdr:rowOff>57150</xdr:rowOff>
    </xdr:from>
    <xdr:to>
      <xdr:col>15</xdr:col>
      <xdr:colOff>571500</xdr:colOff>
      <xdr:row>16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38800" y="57150"/>
          <a:ext cx="5191125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compound interest on £300 at 4% for 5 years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Interest for 1st year = 4/100 × 300 = £12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Amount in account at end of first year = £300 + £12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£312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Interest for 2nd year = 4/100 × 312 = £12.48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Amount in account at end of second year = £312 + £12.48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£324.48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Interest for 3rd year = 4/100 × 324.48 = £12.9792 = £12.98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    Amount in account at end of third year = £324.48 + £12.98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£337.46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     Interest for 4th year =  4/100 × 337.46 = £13.4984 = £13.50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      Amount in account at end of 4th year = £337.46 + £13.50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£350.96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      Interest for 5th year = 4/100 × 350.96 = £14.0384 = £14.04 to nearest penny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     Amount in account at end of 5th year = £350.96 + £14.04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£365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total interest = £12 + £12.48 + £12.98 + £13.50 + £14.04 =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£65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can also be worked out from £365 - £300 = £65</a:t>
          </a:r>
        </a:p>
      </xdr:txBody>
    </xdr:sp>
    <xdr:clientData/>
  </xdr:twoCellAnchor>
  <xdr:twoCellAnchor>
    <xdr:from>
      <xdr:col>1</xdr:col>
      <xdr:colOff>19050</xdr:colOff>
      <xdr:row>18</xdr:row>
      <xdr:rowOff>9525</xdr:rowOff>
    </xdr:from>
    <xdr:to>
      <xdr:col>4</xdr:col>
      <xdr:colOff>752475</xdr:colOff>
      <xdr:row>24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2924175"/>
          <a:ext cx="306705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 out the compound interest on £450 at 3.5%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 can set this out in a spreadsheet</a:t>
          </a:r>
        </a:p>
      </xdr:txBody>
    </xdr:sp>
    <xdr:clientData/>
  </xdr:twoCellAnchor>
  <xdr:twoCellAnchor>
    <xdr:from>
      <xdr:col>1</xdr:col>
      <xdr:colOff>19050</xdr:colOff>
      <xdr:row>34</xdr:row>
      <xdr:rowOff>9525</xdr:rowOff>
    </xdr:from>
    <xdr:to>
      <xdr:col>5</xdr:col>
      <xdr:colOff>0</xdr:colOff>
      <xdr:row>36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3350" y="5715000"/>
          <a:ext cx="30670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£534.46 - £450 =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£84.46</a:t>
          </a:r>
        </a:p>
      </xdr:txBody>
    </xdr:sp>
    <xdr:clientData/>
  </xdr:twoCellAnchor>
  <xdr:twoCellAnchor>
    <xdr:from>
      <xdr:col>5</xdr:col>
      <xdr:colOff>590550</xdr:colOff>
      <xdr:row>18</xdr:row>
      <xdr:rowOff>0</xdr:rowOff>
    </xdr:from>
    <xdr:to>
      <xdr:col>10</xdr:col>
      <xdr:colOff>38100</xdr:colOff>
      <xdr:row>26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790950" y="2914650"/>
          <a:ext cx="345757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Exercise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the tables below for the compound interest on: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    £600 at 4.2%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   £250 at 3.8%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    £420 at 2.5%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    £325 at 5.1% for 5 years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    £510 at 4.7% for 5 years</a:t>
          </a:r>
        </a:p>
      </xdr:txBody>
    </xdr:sp>
    <xdr:clientData/>
  </xdr:twoCellAnchor>
  <xdr:twoCellAnchor>
    <xdr:from>
      <xdr:col>6</xdr:col>
      <xdr:colOff>0</xdr:colOff>
      <xdr:row>34</xdr:row>
      <xdr:rowOff>19050</xdr:rowOff>
    </xdr:from>
    <xdr:to>
      <xdr:col>10</xdr:col>
      <xdr:colOff>0</xdr:colOff>
      <xdr:row>36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810000" y="5724525"/>
          <a:ext cx="34004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£737.04 - £600 = £137.04</a:t>
          </a:r>
        </a:p>
      </xdr:txBody>
    </xdr:sp>
    <xdr:clientData/>
  </xdr:twoCellAnchor>
  <xdr:twoCellAnchor>
    <xdr:from>
      <xdr:col>1</xdr:col>
      <xdr:colOff>28575</xdr:colOff>
      <xdr:row>44</xdr:row>
      <xdr:rowOff>9525</xdr:rowOff>
    </xdr:from>
    <xdr:to>
      <xdr:col>5</xdr:col>
      <xdr:colOff>0</xdr:colOff>
      <xdr:row>46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2875" y="7439025"/>
          <a:ext cx="30575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£301.25 - £250 = £51.25</a:t>
          </a:r>
        </a:p>
      </xdr:txBody>
    </xdr:sp>
    <xdr:clientData/>
  </xdr:twoCellAnchor>
  <xdr:twoCellAnchor>
    <xdr:from>
      <xdr:col>6</xdr:col>
      <xdr:colOff>0</xdr:colOff>
      <xdr:row>44</xdr:row>
      <xdr:rowOff>9525</xdr:rowOff>
    </xdr:from>
    <xdr:to>
      <xdr:col>10</xdr:col>
      <xdr:colOff>0</xdr:colOff>
      <xdr:row>47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10000" y="7439025"/>
          <a:ext cx="34004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£475.19 - £420 = £55.19</a:t>
          </a:r>
        </a:p>
      </xdr:txBody>
    </xdr:sp>
    <xdr:clientData/>
  </xdr:twoCellAnchor>
  <xdr:twoCellAnchor>
    <xdr:from>
      <xdr:col>1</xdr:col>
      <xdr:colOff>9525</xdr:colOff>
      <xdr:row>54</xdr:row>
      <xdr:rowOff>9525</xdr:rowOff>
    </xdr:from>
    <xdr:to>
      <xdr:col>5</xdr:col>
      <xdr:colOff>9525</xdr:colOff>
      <xdr:row>56</xdr:row>
      <xdr:rowOff>133350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3825" y="9220200"/>
          <a:ext cx="3086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£416.77 - £325 = £91.77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10</xdr:col>
      <xdr:colOff>19050</xdr:colOff>
      <xdr:row>56</xdr:row>
      <xdr:rowOff>123825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810000" y="9210675"/>
          <a:ext cx="34194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Answer: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Compound Interest = £641.66 - £510 = £131.66</a:t>
          </a:r>
        </a:p>
      </xdr:txBody>
    </xdr:sp>
    <xdr:clientData/>
  </xdr:twoCellAnchor>
  <xdr:twoCellAnchor>
    <xdr:from>
      <xdr:col>1</xdr:col>
      <xdr:colOff>0</xdr:colOff>
      <xdr:row>58</xdr:row>
      <xdr:rowOff>133350</xdr:rowOff>
    </xdr:from>
    <xdr:to>
      <xdr:col>3</xdr:col>
      <xdr:colOff>390525</xdr:colOff>
      <xdr:row>63</xdr:row>
      <xdr:rowOff>38100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4300" y="9991725"/>
          <a:ext cx="189547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Remember to give answers correct to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two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decimal places i.e. to the nearest penny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4</xdr:col>
      <xdr:colOff>457200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161925"/>
          <a:ext cx="334327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You can use a bar chart to compare the amounts in an account when money is invested at simple interest and compound interest</a:t>
          </a:r>
        </a:p>
      </xdr:txBody>
    </xdr:sp>
    <xdr:clientData/>
  </xdr:twoCellAnchor>
  <xdr:twoCellAnchor>
    <xdr:from>
      <xdr:col>0</xdr:col>
      <xdr:colOff>123825</xdr:colOff>
      <xdr:row>5</xdr:row>
      <xdr:rowOff>76200</xdr:rowOff>
    </xdr:from>
    <xdr:to>
      <xdr:col>4</xdr:col>
      <xdr:colOff>466725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885825"/>
          <a:ext cx="337185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Compare the amounts in the account at the end of each year, when £450 is invested for 5 years at 3.5% at: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(a)     simple interest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(b)     compound interest</a:t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15</xdr:col>
      <xdr:colOff>95250</xdr:colOff>
      <xdr:row>30</xdr:row>
      <xdr:rowOff>28575</xdr:rowOff>
    </xdr:to>
    <xdr:graphicFrame>
      <xdr:nvGraphicFramePr>
        <xdr:cNvPr id="3" name="Chart 3"/>
        <xdr:cNvGraphicFramePr/>
      </xdr:nvGraphicFramePr>
      <xdr:xfrm>
        <a:off x="3657600" y="876300"/>
        <a:ext cx="6172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38100</xdr:rowOff>
    </xdr:from>
    <xdr:to>
      <xdr:col>2</xdr:col>
      <xdr:colOff>895350</xdr:colOff>
      <xdr:row>24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1925" y="3438525"/>
          <a:ext cx="14763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Note that the gap between the amounts gets bigger every year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J47"/>
  <sheetViews>
    <sheetView tabSelected="1" zoomScalePageLayoutView="0" workbookViewId="0" topLeftCell="A1">
      <selection activeCell="B32" sqref="B32:J55"/>
    </sheetView>
  </sheetViews>
  <sheetFormatPr defaultColWidth="9.140625" defaultRowHeight="12.75"/>
  <cols>
    <col min="1" max="1" width="1.421875" style="12" customWidth="1"/>
    <col min="2" max="2" width="10.8515625" style="12" customWidth="1"/>
    <col min="3" max="3" width="13.00390625" style="12" customWidth="1"/>
    <col min="4" max="4" width="11.57421875" style="12" customWidth="1"/>
    <col min="5" max="5" width="15.57421875" style="12" customWidth="1"/>
    <col min="6" max="6" width="9.140625" style="12" customWidth="1"/>
    <col min="7" max="7" width="13.28125" style="12" customWidth="1"/>
    <col min="8" max="8" width="12.421875" style="12" customWidth="1"/>
    <col min="9" max="9" width="12.8515625" style="12" customWidth="1"/>
    <col min="10" max="10" width="13.140625" style="12" customWidth="1"/>
    <col min="11" max="16384" width="9.140625" style="12" customWidth="1"/>
  </cols>
  <sheetData>
    <row r="18" spans="2:10" ht="21" customHeight="1">
      <c r="B18" s="10" t="s">
        <v>3</v>
      </c>
      <c r="C18" s="10" t="s">
        <v>4</v>
      </c>
      <c r="D18" s="11" t="s">
        <v>0</v>
      </c>
      <c r="E18" s="10" t="s">
        <v>5</v>
      </c>
      <c r="G18" s="10" t="s">
        <v>3</v>
      </c>
      <c r="H18" s="10" t="s">
        <v>4</v>
      </c>
      <c r="I18" s="11" t="s">
        <v>0</v>
      </c>
      <c r="J18" s="10" t="s">
        <v>5</v>
      </c>
    </row>
    <row r="19" spans="2:10" ht="15">
      <c r="B19" s="13">
        <v>1</v>
      </c>
      <c r="C19" s="14">
        <v>450</v>
      </c>
      <c r="D19" s="14">
        <f>3.5/100*C19</f>
        <v>15.750000000000002</v>
      </c>
      <c r="E19" s="14">
        <f>C19+D19</f>
        <v>465.75</v>
      </c>
      <c r="G19" s="13">
        <v>1</v>
      </c>
      <c r="H19" s="14">
        <v>600</v>
      </c>
      <c r="I19" s="14">
        <f>4.2/100*H19</f>
        <v>25.200000000000003</v>
      </c>
      <c r="J19" s="14">
        <f>H19+I19</f>
        <v>625.2</v>
      </c>
    </row>
    <row r="20" spans="2:10" ht="15">
      <c r="B20" s="13">
        <v>2</v>
      </c>
      <c r="C20" s="14">
        <f>E19</f>
        <v>465.75</v>
      </c>
      <c r="D20" s="14">
        <v>15.75</v>
      </c>
      <c r="E20" s="14">
        <f>C20+D20</f>
        <v>481.5</v>
      </c>
      <c r="G20" s="13">
        <v>2</v>
      </c>
      <c r="H20" s="14">
        <f>J19</f>
        <v>625.2</v>
      </c>
      <c r="I20" s="14">
        <v>25.2</v>
      </c>
      <c r="J20" s="14">
        <f>H20+I20</f>
        <v>650.4000000000001</v>
      </c>
    </row>
    <row r="21" spans="2:10" ht="15">
      <c r="B21" s="13">
        <v>3</v>
      </c>
      <c r="C21" s="14">
        <f>E20</f>
        <v>481.5</v>
      </c>
      <c r="D21" s="14">
        <v>15.75</v>
      </c>
      <c r="E21" s="14">
        <f>C21+D21</f>
        <v>497.25</v>
      </c>
      <c r="G21" s="13">
        <v>3</v>
      </c>
      <c r="H21" s="14">
        <f>J20</f>
        <v>650.4000000000001</v>
      </c>
      <c r="I21" s="14">
        <v>25.2</v>
      </c>
      <c r="J21" s="14">
        <f>H21+I21</f>
        <v>675.6000000000001</v>
      </c>
    </row>
    <row r="22" spans="2:10" ht="15">
      <c r="B22" s="13">
        <v>4</v>
      </c>
      <c r="C22" s="14">
        <f>E21</f>
        <v>497.25</v>
      </c>
      <c r="D22" s="14">
        <v>15.75</v>
      </c>
      <c r="E22" s="14">
        <f>C22+D22</f>
        <v>513</v>
      </c>
      <c r="G22" s="13">
        <v>4</v>
      </c>
      <c r="H22" s="14">
        <f>J21</f>
        <v>675.6000000000001</v>
      </c>
      <c r="I22" s="14">
        <v>25.2</v>
      </c>
      <c r="J22" s="14">
        <f>H22+I22</f>
        <v>700.8000000000002</v>
      </c>
    </row>
    <row r="23" spans="2:10" ht="15">
      <c r="B23" s="13">
        <v>5</v>
      </c>
      <c r="C23" s="14">
        <f>E22</f>
        <v>513</v>
      </c>
      <c r="D23" s="14">
        <v>15.75</v>
      </c>
      <c r="E23" s="14">
        <f>C23+D23</f>
        <v>528.75</v>
      </c>
      <c r="G23" s="13">
        <v>5</v>
      </c>
      <c r="H23" s="14">
        <f>J22</f>
        <v>700.8000000000002</v>
      </c>
      <c r="I23" s="14">
        <v>25.2</v>
      </c>
      <c r="J23" s="14">
        <f>H23+I23</f>
        <v>726.0000000000002</v>
      </c>
    </row>
    <row r="24" spans="1:9" ht="15">
      <c r="A24" s="15"/>
      <c r="B24" s="16"/>
      <c r="C24" s="16"/>
      <c r="D24" s="16"/>
      <c r="F24" s="15"/>
      <c r="G24" s="16"/>
      <c r="H24" s="16"/>
      <c r="I24" s="16"/>
    </row>
    <row r="25" spans="1:9" ht="15">
      <c r="A25" s="15"/>
      <c r="B25" s="16"/>
      <c r="C25" s="16"/>
      <c r="D25" s="16"/>
      <c r="F25" s="15"/>
      <c r="G25" s="16"/>
      <c r="H25" s="16"/>
      <c r="I25" s="16"/>
    </row>
    <row r="26" spans="1:9" ht="15">
      <c r="A26" s="15"/>
      <c r="B26" s="16"/>
      <c r="C26" s="16"/>
      <c r="D26" s="16"/>
      <c r="F26" s="15"/>
      <c r="G26" s="16"/>
      <c r="H26" s="16"/>
      <c r="I26" s="16"/>
    </row>
    <row r="28" ht="21.75" customHeight="1"/>
    <row r="31" ht="15"/>
    <row r="32" spans="2:10" ht="45">
      <c r="B32" s="10" t="s">
        <v>3</v>
      </c>
      <c r="C32" s="10" t="s">
        <v>4</v>
      </c>
      <c r="D32" s="11" t="s">
        <v>0</v>
      </c>
      <c r="E32" s="10" t="s">
        <v>5</v>
      </c>
      <c r="G32" s="10" t="s">
        <v>3</v>
      </c>
      <c r="H32" s="10" t="s">
        <v>4</v>
      </c>
      <c r="I32" s="11" t="s">
        <v>0</v>
      </c>
      <c r="J32" s="10" t="s">
        <v>5</v>
      </c>
    </row>
    <row r="33" spans="2:10" ht="15">
      <c r="B33" s="13">
        <v>1</v>
      </c>
      <c r="C33" s="14">
        <v>250</v>
      </c>
      <c r="D33" s="14">
        <f>3.8/100*C33</f>
        <v>9.5</v>
      </c>
      <c r="E33" s="14">
        <f>C33+D33</f>
        <v>259.5</v>
      </c>
      <c r="G33" s="13">
        <v>1</v>
      </c>
      <c r="H33" s="14">
        <v>420</v>
      </c>
      <c r="I33" s="14">
        <f>2.5/100*H33</f>
        <v>10.5</v>
      </c>
      <c r="J33" s="14">
        <f>H33+I33</f>
        <v>430.5</v>
      </c>
    </row>
    <row r="34" spans="1:10" ht="15">
      <c r="A34" s="15"/>
      <c r="B34" s="13">
        <v>2</v>
      </c>
      <c r="C34" s="14">
        <f>E33</f>
        <v>259.5</v>
      </c>
      <c r="D34" s="14">
        <v>9.5</v>
      </c>
      <c r="E34" s="14">
        <f>C34+D34</f>
        <v>269</v>
      </c>
      <c r="G34" s="13">
        <v>2</v>
      </c>
      <c r="H34" s="14">
        <f>J33</f>
        <v>430.5</v>
      </c>
      <c r="I34" s="14">
        <v>10.5</v>
      </c>
      <c r="J34" s="14">
        <f>H34+I34</f>
        <v>441</v>
      </c>
    </row>
    <row r="35" spans="1:10" ht="15">
      <c r="A35" s="15"/>
      <c r="B35" s="13">
        <v>3</v>
      </c>
      <c r="C35" s="14">
        <f>E34</f>
        <v>269</v>
      </c>
      <c r="D35" s="14">
        <v>9.5</v>
      </c>
      <c r="E35" s="14">
        <f>C35+D35</f>
        <v>278.5</v>
      </c>
      <c r="G35" s="13">
        <v>3</v>
      </c>
      <c r="H35" s="14">
        <f>J34</f>
        <v>441</v>
      </c>
      <c r="I35" s="14">
        <v>10.5</v>
      </c>
      <c r="J35" s="14">
        <f>H35+I35</f>
        <v>451.5</v>
      </c>
    </row>
    <row r="36" spans="1:10" ht="15">
      <c r="A36" s="15"/>
      <c r="B36" s="13">
        <v>4</v>
      </c>
      <c r="C36" s="14">
        <f>E35</f>
        <v>278.5</v>
      </c>
      <c r="D36" s="14">
        <v>9.5</v>
      </c>
      <c r="E36" s="14">
        <f>C36+D36</f>
        <v>288</v>
      </c>
      <c r="G36" s="13">
        <v>4</v>
      </c>
      <c r="H36" s="14">
        <f>J35</f>
        <v>451.5</v>
      </c>
      <c r="I36" s="14">
        <v>10.5</v>
      </c>
      <c r="J36" s="14">
        <f>H36+I36</f>
        <v>462</v>
      </c>
    </row>
    <row r="37" spans="2:10" ht="15">
      <c r="B37" s="13">
        <v>5</v>
      </c>
      <c r="C37" s="14">
        <f>E36</f>
        <v>288</v>
      </c>
      <c r="D37" s="14">
        <v>9.5</v>
      </c>
      <c r="E37" s="14">
        <f>C37+D37</f>
        <v>297.5</v>
      </c>
      <c r="G37" s="13">
        <v>5</v>
      </c>
      <c r="H37" s="14">
        <f>J36</f>
        <v>462</v>
      </c>
      <c r="I37" s="14">
        <v>10.5</v>
      </c>
      <c r="J37" s="14">
        <f>H37+I37</f>
        <v>472.5</v>
      </c>
    </row>
    <row r="38" spans="2:9" ht="15">
      <c r="B38" s="16"/>
      <c r="C38" s="16"/>
      <c r="D38" s="16"/>
      <c r="F38" s="15"/>
      <c r="G38" s="16"/>
      <c r="H38" s="16"/>
      <c r="I38" s="16"/>
    </row>
    <row r="39" spans="2:9" ht="15">
      <c r="B39" s="16"/>
      <c r="C39" s="16"/>
      <c r="D39" s="16"/>
      <c r="F39" s="15"/>
      <c r="G39" s="16"/>
      <c r="H39" s="16"/>
      <c r="I39" s="16"/>
    </row>
    <row r="40" spans="2:9" ht="15">
      <c r="B40" s="16"/>
      <c r="C40" s="16"/>
      <c r="D40" s="16"/>
      <c r="F40" s="15"/>
      <c r="G40" s="16"/>
      <c r="H40" s="16"/>
      <c r="I40" s="16"/>
    </row>
    <row r="42" spans="2:10" ht="30">
      <c r="B42" s="10" t="s">
        <v>3</v>
      </c>
      <c r="C42" s="10" t="s">
        <v>4</v>
      </c>
      <c r="D42" s="11" t="s">
        <v>0</v>
      </c>
      <c r="E42" s="10" t="s">
        <v>5</v>
      </c>
      <c r="G42" s="10" t="s">
        <v>3</v>
      </c>
      <c r="H42" s="10" t="s">
        <v>4</v>
      </c>
      <c r="I42" s="11" t="s">
        <v>0</v>
      </c>
      <c r="J42" s="10" t="s">
        <v>5</v>
      </c>
    </row>
    <row r="43" spans="2:10" ht="15">
      <c r="B43" s="13">
        <v>1</v>
      </c>
      <c r="C43" s="14">
        <v>325</v>
      </c>
      <c r="D43" s="14">
        <f>5.1/100*C43</f>
        <v>16.575</v>
      </c>
      <c r="E43" s="14">
        <f>C43+D43</f>
        <v>341.575</v>
      </c>
      <c r="G43" s="13">
        <v>1</v>
      </c>
      <c r="H43" s="14">
        <v>510</v>
      </c>
      <c r="I43" s="14">
        <f>4.7/100*H43</f>
        <v>23.97</v>
      </c>
      <c r="J43" s="14">
        <f>H43+I43</f>
        <v>533.97</v>
      </c>
    </row>
    <row r="44" spans="2:10" ht="15">
      <c r="B44" s="13">
        <v>2</v>
      </c>
      <c r="C44" s="14">
        <f>E43</f>
        <v>341.575</v>
      </c>
      <c r="D44" s="14">
        <v>16.58</v>
      </c>
      <c r="E44" s="14">
        <f>C44+D44</f>
        <v>358.155</v>
      </c>
      <c r="G44" s="13">
        <v>2</v>
      </c>
      <c r="H44" s="14">
        <f>J43</f>
        <v>533.97</v>
      </c>
      <c r="I44" s="14">
        <v>23.97</v>
      </c>
      <c r="J44" s="14">
        <f>H44+I44</f>
        <v>557.94</v>
      </c>
    </row>
    <row r="45" spans="2:10" ht="15">
      <c r="B45" s="13">
        <v>3</v>
      </c>
      <c r="C45" s="14">
        <f>E44</f>
        <v>358.155</v>
      </c>
      <c r="D45" s="14">
        <v>16.58</v>
      </c>
      <c r="E45" s="14">
        <f>C45+D45</f>
        <v>374.73499999999996</v>
      </c>
      <c r="G45" s="13">
        <v>3</v>
      </c>
      <c r="H45" s="14">
        <f>J44</f>
        <v>557.94</v>
      </c>
      <c r="I45" s="14">
        <v>23.97</v>
      </c>
      <c r="J45" s="14">
        <f>H45+I45</f>
        <v>581.9100000000001</v>
      </c>
    </row>
    <row r="46" spans="2:10" ht="15">
      <c r="B46" s="13">
        <v>4</v>
      </c>
      <c r="C46" s="14">
        <f>E45</f>
        <v>374.73499999999996</v>
      </c>
      <c r="D46" s="14">
        <v>16.58</v>
      </c>
      <c r="E46" s="14">
        <f>C46+D46</f>
        <v>391.31499999999994</v>
      </c>
      <c r="G46" s="13">
        <v>4</v>
      </c>
      <c r="H46" s="14">
        <f>J45</f>
        <v>581.9100000000001</v>
      </c>
      <c r="I46" s="14">
        <v>23.97</v>
      </c>
      <c r="J46" s="14">
        <f>H46+I46</f>
        <v>605.8800000000001</v>
      </c>
    </row>
    <row r="47" spans="2:10" ht="15">
      <c r="B47" s="13">
        <v>5</v>
      </c>
      <c r="C47" s="14">
        <f>E46</f>
        <v>391.31499999999994</v>
      </c>
      <c r="D47" s="14">
        <v>16.58</v>
      </c>
      <c r="E47" s="14">
        <f>C47+D47</f>
        <v>407.8949999999999</v>
      </c>
      <c r="G47" s="13">
        <v>5</v>
      </c>
      <c r="H47" s="14">
        <f>J46</f>
        <v>605.8800000000001</v>
      </c>
      <c r="I47" s="14">
        <v>23.97</v>
      </c>
      <c r="J47" s="14">
        <f>H47+I47</f>
        <v>629.8500000000001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J54"/>
  <sheetViews>
    <sheetView zoomScalePageLayoutView="0" workbookViewId="0" topLeftCell="A25">
      <selection activeCell="G63" sqref="G63"/>
    </sheetView>
  </sheetViews>
  <sheetFormatPr defaultColWidth="9.140625" defaultRowHeight="12.75"/>
  <cols>
    <col min="1" max="1" width="1.7109375" style="2" customWidth="1"/>
    <col min="2" max="2" width="10.7109375" style="2" customWidth="1"/>
    <col min="3" max="3" width="11.8515625" style="2" customWidth="1"/>
    <col min="4" max="4" width="12.421875" style="2" customWidth="1"/>
    <col min="5" max="5" width="11.28125" style="2" customWidth="1"/>
    <col min="6" max="6" width="9.140625" style="2" customWidth="1"/>
    <col min="7" max="7" width="13.140625" style="2" customWidth="1"/>
    <col min="8" max="8" width="13.421875" style="2" customWidth="1"/>
    <col min="9" max="9" width="13.00390625" style="2" customWidth="1"/>
    <col min="10" max="10" width="11.421875" style="2" customWidth="1"/>
    <col min="11" max="16384" width="9.140625" style="2" customWidth="1"/>
  </cols>
  <sheetData>
    <row r="29" spans="2:10" ht="27.75" customHeight="1">
      <c r="B29" s="3" t="s">
        <v>3</v>
      </c>
      <c r="C29" s="3" t="s">
        <v>4</v>
      </c>
      <c r="D29" s="7" t="s">
        <v>0</v>
      </c>
      <c r="E29" s="3" t="s">
        <v>5</v>
      </c>
      <c r="G29" s="3" t="s">
        <v>3</v>
      </c>
      <c r="H29" s="3" t="s">
        <v>4</v>
      </c>
      <c r="I29" s="7" t="s">
        <v>0</v>
      </c>
      <c r="J29" s="3" t="s">
        <v>5</v>
      </c>
    </row>
    <row r="30" spans="2:10" ht="12.75">
      <c r="B30" s="5">
        <v>1</v>
      </c>
      <c r="C30" s="6">
        <v>450</v>
      </c>
      <c r="D30" s="6">
        <f>3.5/100*C30</f>
        <v>15.750000000000002</v>
      </c>
      <c r="E30" s="6">
        <f>C30+D30</f>
        <v>465.75</v>
      </c>
      <c r="G30" s="5">
        <v>1</v>
      </c>
      <c r="H30" s="6">
        <v>600</v>
      </c>
      <c r="I30" s="6">
        <f>4.2/100*H30</f>
        <v>25.200000000000003</v>
      </c>
      <c r="J30" s="6">
        <f>H30+I30</f>
        <v>625.2</v>
      </c>
    </row>
    <row r="31" spans="2:10" ht="13.5" customHeight="1">
      <c r="B31" s="5">
        <v>2</v>
      </c>
      <c r="C31" s="6">
        <f>E30</f>
        <v>465.75</v>
      </c>
      <c r="D31" s="6">
        <f>3.5/100*C31</f>
        <v>16.301250000000003</v>
      </c>
      <c r="E31" s="6">
        <f>C31+D31</f>
        <v>482.05125</v>
      </c>
      <c r="G31" s="5">
        <v>2</v>
      </c>
      <c r="H31" s="6">
        <f>J30</f>
        <v>625.2</v>
      </c>
      <c r="I31" s="6">
        <f>4.2/100*H31</f>
        <v>26.258400000000005</v>
      </c>
      <c r="J31" s="6">
        <f>H31+I31</f>
        <v>651.4584000000001</v>
      </c>
    </row>
    <row r="32" spans="2:10" ht="12.75">
      <c r="B32" s="5">
        <v>3</v>
      </c>
      <c r="C32" s="6">
        <f>E31</f>
        <v>482.05125</v>
      </c>
      <c r="D32" s="6">
        <f>3.5/100*C32</f>
        <v>16.871793750000002</v>
      </c>
      <c r="E32" s="6">
        <f>C32+D32</f>
        <v>498.92304375</v>
      </c>
      <c r="G32" s="5">
        <v>3</v>
      </c>
      <c r="H32" s="6">
        <f>J31</f>
        <v>651.4584000000001</v>
      </c>
      <c r="I32" s="6">
        <f>4.2/100*H32</f>
        <v>27.361252800000006</v>
      </c>
      <c r="J32" s="6">
        <f>H32+I32</f>
        <v>678.8196528000001</v>
      </c>
    </row>
    <row r="33" spans="2:10" ht="12.75">
      <c r="B33" s="5">
        <v>4</v>
      </c>
      <c r="C33" s="6">
        <f>E32</f>
        <v>498.92304375</v>
      </c>
      <c r="D33" s="6">
        <f>3.5/100*C33</f>
        <v>17.46230653125</v>
      </c>
      <c r="E33" s="6">
        <f>C33+D33</f>
        <v>516.38535028125</v>
      </c>
      <c r="G33" s="5">
        <v>4</v>
      </c>
      <c r="H33" s="6">
        <f>J32</f>
        <v>678.8196528000001</v>
      </c>
      <c r="I33" s="6">
        <f>4.2/100*H33</f>
        <v>28.510425417600004</v>
      </c>
      <c r="J33" s="6">
        <f>H33+I33</f>
        <v>707.3300782176001</v>
      </c>
    </row>
    <row r="34" spans="2:10" ht="12.75">
      <c r="B34" s="5">
        <v>5</v>
      </c>
      <c r="C34" s="6">
        <f>E33</f>
        <v>516.38535028125</v>
      </c>
      <c r="D34" s="6">
        <f>3.5/100*C34</f>
        <v>18.073487259843752</v>
      </c>
      <c r="E34" s="6">
        <f>C34+D34</f>
        <v>534.4588375410938</v>
      </c>
      <c r="G34" s="5">
        <v>5</v>
      </c>
      <c r="H34" s="6">
        <f>J33</f>
        <v>707.3300782176001</v>
      </c>
      <c r="I34" s="6">
        <f>4.2/100*H34</f>
        <v>29.707863285139204</v>
      </c>
      <c r="J34" s="6">
        <f>H34+I34</f>
        <v>737.0379415027393</v>
      </c>
    </row>
    <row r="37" spans="6:9" ht="12.75">
      <c r="F37" s="8"/>
      <c r="G37" s="9"/>
      <c r="H37" s="9"/>
      <c r="I37" s="9"/>
    </row>
    <row r="38" spans="6:9" ht="12.75">
      <c r="F38" s="8"/>
      <c r="G38" s="9"/>
      <c r="H38" s="9"/>
      <c r="I38" s="9"/>
    </row>
    <row r="39" spans="2:10" ht="21" customHeight="1">
      <c r="B39" s="3" t="s">
        <v>3</v>
      </c>
      <c r="C39" s="3" t="s">
        <v>4</v>
      </c>
      <c r="D39" s="7" t="s">
        <v>0</v>
      </c>
      <c r="E39" s="3" t="s">
        <v>5</v>
      </c>
      <c r="G39" s="3" t="s">
        <v>3</v>
      </c>
      <c r="H39" s="3" t="s">
        <v>4</v>
      </c>
      <c r="I39" s="7" t="s">
        <v>0</v>
      </c>
      <c r="J39" s="3" t="s">
        <v>5</v>
      </c>
    </row>
    <row r="40" spans="2:10" ht="12.75">
      <c r="B40" s="5">
        <v>1</v>
      </c>
      <c r="C40" s="6">
        <v>250</v>
      </c>
      <c r="D40" s="6">
        <f>3.8/100*C40</f>
        <v>9.5</v>
      </c>
      <c r="E40" s="6">
        <f>C40+D40</f>
        <v>259.5</v>
      </c>
      <c r="G40" s="5">
        <v>1</v>
      </c>
      <c r="H40" s="6">
        <v>420</v>
      </c>
      <c r="I40" s="6">
        <f>2.5/100*H40</f>
        <v>10.5</v>
      </c>
      <c r="J40" s="6">
        <f>H40+I40</f>
        <v>430.5</v>
      </c>
    </row>
    <row r="41" spans="2:10" ht="12.75">
      <c r="B41" s="5">
        <v>2</v>
      </c>
      <c r="C41" s="6">
        <f>E40</f>
        <v>259.5</v>
      </c>
      <c r="D41" s="6">
        <f>3.8/100*C41</f>
        <v>9.860999999999999</v>
      </c>
      <c r="E41" s="6">
        <f>C41+D41</f>
        <v>269.361</v>
      </c>
      <c r="G41" s="5">
        <v>2</v>
      </c>
      <c r="H41" s="6">
        <f>J40</f>
        <v>430.5</v>
      </c>
      <c r="I41" s="6">
        <f>2.5/100*H41</f>
        <v>10.762500000000001</v>
      </c>
      <c r="J41" s="6">
        <f>H41+I41</f>
        <v>441.2625</v>
      </c>
    </row>
    <row r="42" spans="2:10" ht="12.75">
      <c r="B42" s="5">
        <v>3</v>
      </c>
      <c r="C42" s="6">
        <f>E41</f>
        <v>269.361</v>
      </c>
      <c r="D42" s="6">
        <f>3.8/100*C42</f>
        <v>10.235717999999999</v>
      </c>
      <c r="E42" s="6">
        <f>C42+D42</f>
        <v>279.596718</v>
      </c>
      <c r="G42" s="5">
        <v>3</v>
      </c>
      <c r="H42" s="6">
        <f>J41</f>
        <v>441.2625</v>
      </c>
      <c r="I42" s="6">
        <f>2.5/100*H42</f>
        <v>11.0315625</v>
      </c>
      <c r="J42" s="6">
        <f>H42+I42</f>
        <v>452.2940625</v>
      </c>
    </row>
    <row r="43" spans="2:10" ht="12.75">
      <c r="B43" s="5">
        <v>4</v>
      </c>
      <c r="C43" s="6">
        <f>E42</f>
        <v>279.596718</v>
      </c>
      <c r="D43" s="6">
        <f>3.8/100*C43</f>
        <v>10.624675284</v>
      </c>
      <c r="E43" s="6">
        <f>C43+D43</f>
        <v>290.221393284</v>
      </c>
      <c r="G43" s="5">
        <v>4</v>
      </c>
      <c r="H43" s="6">
        <f>J42</f>
        <v>452.2940625</v>
      </c>
      <c r="I43" s="6">
        <f>2.5/100*H43</f>
        <v>11.307351562500001</v>
      </c>
      <c r="J43" s="6">
        <f>H43+I43</f>
        <v>463.6014140625</v>
      </c>
    </row>
    <row r="44" spans="2:10" ht="12.75">
      <c r="B44" s="5">
        <v>5</v>
      </c>
      <c r="C44" s="6">
        <f>E43</f>
        <v>290.221393284</v>
      </c>
      <c r="D44" s="6">
        <f>3.8/100*C44</f>
        <v>11.028412944791999</v>
      </c>
      <c r="E44" s="6">
        <f>C44+D44</f>
        <v>301.249806228792</v>
      </c>
      <c r="G44" s="5">
        <v>5</v>
      </c>
      <c r="H44" s="6">
        <f>J43</f>
        <v>463.6014140625</v>
      </c>
      <c r="I44" s="6">
        <f>2.5/100*H44</f>
        <v>11.5900353515625</v>
      </c>
      <c r="J44" s="6">
        <f>H44+I44</f>
        <v>475.1914494140625</v>
      </c>
    </row>
    <row r="45" spans="1:9" ht="12.75">
      <c r="A45" s="8"/>
      <c r="B45" s="9"/>
      <c r="C45" s="9"/>
      <c r="D45" s="9"/>
      <c r="F45" s="8"/>
      <c r="G45" s="9"/>
      <c r="H45" s="9"/>
      <c r="I45" s="9"/>
    </row>
    <row r="46" spans="1:9" ht="12.75">
      <c r="A46" s="8"/>
      <c r="B46" s="9"/>
      <c r="C46" s="9"/>
      <c r="D46" s="9"/>
      <c r="F46" s="8"/>
      <c r="G46" s="9"/>
      <c r="H46" s="9"/>
      <c r="I46" s="9"/>
    </row>
    <row r="47" spans="1:9" ht="12.75">
      <c r="A47" s="8"/>
      <c r="B47" s="9"/>
      <c r="C47" s="9"/>
      <c r="D47" s="9"/>
      <c r="F47" s="8"/>
      <c r="G47" s="9"/>
      <c r="H47" s="9"/>
      <c r="I47" s="9"/>
    </row>
    <row r="49" spans="2:10" ht="25.5">
      <c r="B49" s="3" t="s">
        <v>3</v>
      </c>
      <c r="C49" s="3" t="s">
        <v>4</v>
      </c>
      <c r="D49" s="7" t="s">
        <v>0</v>
      </c>
      <c r="E49" s="3" t="s">
        <v>5</v>
      </c>
      <c r="G49" s="3" t="s">
        <v>3</v>
      </c>
      <c r="H49" s="3" t="s">
        <v>4</v>
      </c>
      <c r="I49" s="7" t="s">
        <v>0</v>
      </c>
      <c r="J49" s="3" t="s">
        <v>5</v>
      </c>
    </row>
    <row r="50" spans="2:10" ht="12.75">
      <c r="B50" s="5">
        <v>1</v>
      </c>
      <c r="C50" s="6">
        <v>325</v>
      </c>
      <c r="D50" s="6">
        <f>5.1/100*C50</f>
        <v>16.575</v>
      </c>
      <c r="E50" s="6">
        <f>C50+D50</f>
        <v>341.575</v>
      </c>
      <c r="G50" s="5">
        <v>1</v>
      </c>
      <c r="H50" s="6">
        <v>510</v>
      </c>
      <c r="I50" s="6">
        <f>4.7/100*H50</f>
        <v>23.97</v>
      </c>
      <c r="J50" s="6">
        <f>H50+I50</f>
        <v>533.97</v>
      </c>
    </row>
    <row r="51" spans="2:10" ht="12.75">
      <c r="B51" s="5">
        <v>2</v>
      </c>
      <c r="C51" s="6">
        <f>E50</f>
        <v>341.575</v>
      </c>
      <c r="D51" s="6">
        <f>5.1/100*C51</f>
        <v>17.420325</v>
      </c>
      <c r="E51" s="6">
        <f>C51+D51</f>
        <v>358.995325</v>
      </c>
      <c r="G51" s="5">
        <v>2</v>
      </c>
      <c r="H51" s="6">
        <f>J50</f>
        <v>533.97</v>
      </c>
      <c r="I51" s="6">
        <f>4.7/100*H51</f>
        <v>25.096590000000003</v>
      </c>
      <c r="J51" s="6">
        <f>H51+I51</f>
        <v>559.06659</v>
      </c>
    </row>
    <row r="52" spans="2:10" ht="12.75">
      <c r="B52" s="5">
        <v>3</v>
      </c>
      <c r="C52" s="6">
        <f>E51</f>
        <v>358.995325</v>
      </c>
      <c r="D52" s="6">
        <f>5.1/100*C52</f>
        <v>18.308761575</v>
      </c>
      <c r="E52" s="6">
        <f>C52+D52</f>
        <v>377.304086575</v>
      </c>
      <c r="G52" s="5">
        <v>3</v>
      </c>
      <c r="H52" s="6">
        <f>J51</f>
        <v>559.06659</v>
      </c>
      <c r="I52" s="6">
        <f>4.7/100*H52</f>
        <v>26.27612973</v>
      </c>
      <c r="J52" s="6">
        <f>H52+I52</f>
        <v>585.34271973</v>
      </c>
    </row>
    <row r="53" spans="2:10" ht="12.75">
      <c r="B53" s="5">
        <v>4</v>
      </c>
      <c r="C53" s="6">
        <f>E52</f>
        <v>377.304086575</v>
      </c>
      <c r="D53" s="6">
        <f>5.1/100*C53</f>
        <v>19.242508415325</v>
      </c>
      <c r="E53" s="6">
        <f>C53+D53</f>
        <v>396.546594990325</v>
      </c>
      <c r="G53" s="5">
        <v>4</v>
      </c>
      <c r="H53" s="6">
        <f>J52</f>
        <v>585.34271973</v>
      </c>
      <c r="I53" s="6">
        <f>4.7/100*H53</f>
        <v>27.51110782731</v>
      </c>
      <c r="J53" s="6">
        <f>H53+I53</f>
        <v>612.85382755731</v>
      </c>
    </row>
    <row r="54" spans="2:10" ht="12.75">
      <c r="B54" s="5">
        <v>5</v>
      </c>
      <c r="C54" s="6">
        <f>E53</f>
        <v>396.546594990325</v>
      </c>
      <c r="D54" s="6">
        <f>5.1/100*C54</f>
        <v>20.22387634450657</v>
      </c>
      <c r="E54" s="6">
        <f>C54+D54</f>
        <v>416.77047133483154</v>
      </c>
      <c r="G54" s="5">
        <v>5</v>
      </c>
      <c r="H54" s="6">
        <f>J53</f>
        <v>612.85382755731</v>
      </c>
      <c r="I54" s="6">
        <f>4.7/100*H54</f>
        <v>28.80412989519357</v>
      </c>
      <c r="J54" s="6">
        <f>H54+I54</f>
        <v>641.6579574525035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3:D1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.421875" style="1" customWidth="1"/>
    <col min="2" max="2" width="8.7109375" style="1" customWidth="1"/>
    <col min="3" max="3" width="16.140625" style="1" customWidth="1"/>
    <col min="4" max="4" width="18.140625" style="1" customWidth="1"/>
    <col min="5" max="16384" width="9.140625" style="1" customWidth="1"/>
  </cols>
  <sheetData>
    <row r="13" spans="2:4" ht="12.75">
      <c r="B13" s="2"/>
      <c r="C13" s="17" t="s">
        <v>6</v>
      </c>
      <c r="D13" s="18"/>
    </row>
    <row r="14" spans="2:4" ht="12.75">
      <c r="B14" s="3" t="s">
        <v>3</v>
      </c>
      <c r="C14" s="3" t="s">
        <v>1</v>
      </c>
      <c r="D14" s="4" t="s">
        <v>2</v>
      </c>
    </row>
    <row r="15" spans="2:4" ht="12.75">
      <c r="B15" s="5">
        <v>1</v>
      </c>
      <c r="C15" s="6">
        <v>465.75</v>
      </c>
      <c r="D15" s="6">
        <v>465.75</v>
      </c>
    </row>
    <row r="16" spans="2:4" ht="12.75">
      <c r="B16" s="5">
        <v>2</v>
      </c>
      <c r="C16" s="6">
        <v>481.5</v>
      </c>
      <c r="D16" s="6">
        <v>482.05125</v>
      </c>
    </row>
    <row r="17" spans="2:4" ht="12.75">
      <c r="B17" s="5">
        <v>3</v>
      </c>
      <c r="C17" s="6">
        <v>497.25</v>
      </c>
      <c r="D17" s="6">
        <v>498.92304375</v>
      </c>
    </row>
    <row r="18" spans="2:4" ht="12.75">
      <c r="B18" s="5">
        <v>4</v>
      </c>
      <c r="C18" s="6">
        <v>513</v>
      </c>
      <c r="D18" s="6">
        <v>516.38535028125</v>
      </c>
    </row>
    <row r="19" spans="2:4" ht="12.75">
      <c r="B19" s="5">
        <v>5</v>
      </c>
      <c r="C19" s="6">
        <v>528.75</v>
      </c>
      <c r="D19" s="6">
        <v>534.4588375410938</v>
      </c>
    </row>
  </sheetData>
  <sheetProtection/>
  <mergeCells count="1">
    <mergeCell ref="C13:D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 </cp:lastModifiedBy>
  <dcterms:created xsi:type="dcterms:W3CDTF">2007-01-11T22:15:02Z</dcterms:created>
  <dcterms:modified xsi:type="dcterms:W3CDTF">2011-06-01T13:38:56Z</dcterms:modified>
  <cp:category/>
  <cp:version/>
  <cp:contentType/>
  <cp:contentStatus/>
</cp:coreProperties>
</file>